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75" windowWidth="13260" windowHeight="9735" activeTab="0"/>
  </bookViews>
  <sheets>
    <sheet name="OEAK-Abokalkulator_V.2" sheetId="1" r:id="rId1"/>
    <sheet name="Tabelle1" sheetId="2" r:id="rId2"/>
  </sheets>
  <definedNames>
    <definedName name="UF">'Tabelle1'!$A$5:$A$6</definedName>
    <definedName name="VZ">'Tabelle1'!$A$2:$A$3</definedName>
  </definedNames>
  <calcPr fullCalcOnLoad="1" refMode="R1C1"/>
</workbook>
</file>

<file path=xl/sharedStrings.xml><?xml version="1.0" encoding="utf-8"?>
<sst xmlns="http://schemas.openxmlformats.org/spreadsheetml/2006/main" count="41" uniqueCount="33">
  <si>
    <t>Titel</t>
  </si>
  <si>
    <t>Abopreis</t>
  </si>
  <si>
    <t>Anzahl Ausgaben</t>
  </si>
  <si>
    <t>Titel/Aktion</t>
  </si>
  <si>
    <t>Zugabe</t>
  </si>
  <si>
    <t>Laufzeit in Mon.</t>
  </si>
  <si>
    <t>Jahresabo</t>
  </si>
  <si>
    <t>Ja</t>
  </si>
  <si>
    <t>Nein</t>
  </si>
  <si>
    <t>Zuzahlung zu Abo</t>
  </si>
  <si>
    <t>Preis ausgelobt</t>
  </si>
  <si>
    <t>Laufzeit in Monaten</t>
  </si>
  <si>
    <t>Beginn der Aktion</t>
  </si>
  <si>
    <t>Ende der Aktion</t>
  </si>
  <si>
    <t>Produkt / Leistung</t>
  </si>
  <si>
    <t>Aktion</t>
  </si>
  <si>
    <t>Tage/Woche</t>
  </si>
  <si>
    <t>Umrechnung auf</t>
  </si>
  <si>
    <t>Anz. Ausgaben</t>
  </si>
  <si>
    <t xml:space="preserve">Anzahl  </t>
  </si>
  <si>
    <t>Nachlass/Sollpreis in %</t>
  </si>
  <si>
    <t>Erlös/Sollpreis absolut</t>
  </si>
  <si>
    <t>Erlös/Sollpreis in %</t>
  </si>
  <si>
    <t>Soll Preis Abo</t>
  </si>
  <si>
    <t>Preis &gt; Sollpreis (inkl. ZG)</t>
  </si>
  <si>
    <t>Nachlass/Sollpreis (inkl. ZG)</t>
  </si>
  <si>
    <t xml:space="preserve">Preis &gt; Sollpreis </t>
  </si>
  <si>
    <t>Mehrjahresabo m. VZ (25% Toleranz bei Abo 100%)</t>
  </si>
  <si>
    <t>reguläres Abo</t>
  </si>
  <si>
    <t xml:space="preserve">Erlösbereich:   </t>
  </si>
  <si>
    <t xml:space="preserve">Erlösgruppe:   </t>
  </si>
  <si>
    <t>oü.Verkaufspreis</t>
  </si>
  <si>
    <t xml:space="preserve">ÖAK - Zuordnung von Abonnements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</si>
</sst>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48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49" fontId="5" fillId="0" borderId="13" xfId="0" applyNumberFormat="1" applyFont="1" applyBorder="1" applyAlignment="1" applyProtection="1">
      <alignment horizontal="right" wrapText="1"/>
      <protection locked="0"/>
    </xf>
    <xf numFmtId="14" fontId="0" fillId="0" borderId="14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4" fontId="0" fillId="33" borderId="17" xfId="0" applyNumberFormat="1" applyFont="1" applyFill="1" applyBorder="1" applyAlignment="1" applyProtection="1">
      <alignment horizontal="right"/>
      <protection/>
    </xf>
    <xf numFmtId="10" fontId="5" fillId="33" borderId="18" xfId="0" applyNumberFormat="1" applyFont="1" applyFill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 textRotation="90"/>
      <protection/>
    </xf>
    <xf numFmtId="0" fontId="5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4" fontId="0" fillId="33" borderId="11" xfId="48" applyNumberFormat="1" applyFont="1" applyFill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 textRotation="90"/>
      <protection/>
    </xf>
    <xf numFmtId="0" fontId="0" fillId="33" borderId="28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 vertical="center" textRotation="90"/>
      <protection/>
    </xf>
    <xf numFmtId="0" fontId="0" fillId="33" borderId="30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 textRotation="90"/>
      <protection/>
    </xf>
    <xf numFmtId="10" fontId="0" fillId="33" borderId="15" xfId="0" applyNumberFormat="1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 vertical="center" textRotation="90"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textRotation="90"/>
      <protection/>
    </xf>
    <xf numFmtId="0" fontId="2" fillId="0" borderId="0" xfId="0" applyFont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center" vertical="center" textRotation="90"/>
      <protection/>
    </xf>
    <xf numFmtId="0" fontId="0" fillId="0" borderId="35" xfId="0" applyFont="1" applyBorder="1" applyAlignment="1" applyProtection="1">
      <alignment horizontal="center" vertical="center" textRotation="90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 vertical="center" textRotation="90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35"/>
  <sheetViews>
    <sheetView showGridLines="0" showRowColHeaders="0" tabSelected="1" zoomScalePageLayoutView="0" workbookViewId="0" topLeftCell="A1">
      <selection activeCell="C25" sqref="C25"/>
    </sheetView>
  </sheetViews>
  <sheetFormatPr defaultColWidth="11.57421875" defaultRowHeight="12.75"/>
  <cols>
    <col min="1" max="1" width="3.00390625" style="17" customWidth="1"/>
    <col min="2" max="2" width="43.28125" style="17" customWidth="1"/>
    <col min="3" max="9" width="14.00390625" style="19" customWidth="1"/>
    <col min="10" max="16384" width="11.57421875" style="17" customWidth="1"/>
  </cols>
  <sheetData>
    <row r="1" ht="12.75">
      <c r="B1" s="18" t="s">
        <v>32</v>
      </c>
    </row>
    <row r="2" ht="12.75">
      <c r="B2" s="18"/>
    </row>
    <row r="3" ht="4.5" customHeight="1">
      <c r="B3" s="18"/>
    </row>
    <row r="4" ht="11.25">
      <c r="A4" s="20"/>
    </row>
    <row r="5" ht="11.25">
      <c r="A5" s="20"/>
    </row>
    <row r="6" ht="11.25" hidden="1">
      <c r="A6" s="20"/>
    </row>
    <row r="7" ht="11.25" hidden="1">
      <c r="A7" s="20"/>
    </row>
    <row r="8" ht="11.25" hidden="1">
      <c r="A8" s="20"/>
    </row>
    <row r="9" spans="1:9" ht="12.75">
      <c r="A9" s="43" t="s">
        <v>28</v>
      </c>
      <c r="B9" s="21" t="s">
        <v>0</v>
      </c>
      <c r="C9" s="5"/>
      <c r="D9" s="5"/>
      <c r="E9" s="5"/>
      <c r="F9" s="5"/>
      <c r="G9" s="5"/>
      <c r="H9" s="5"/>
      <c r="I9" s="5"/>
    </row>
    <row r="10" spans="1:9" ht="12.75">
      <c r="A10" s="44"/>
      <c r="B10" s="22" t="s">
        <v>1</v>
      </c>
      <c r="C10" s="2"/>
      <c r="D10" s="2"/>
      <c r="E10" s="2"/>
      <c r="F10" s="2"/>
      <c r="G10" s="2"/>
      <c r="H10" s="2"/>
      <c r="I10" s="2"/>
    </row>
    <row r="11" spans="1:9" ht="12.75">
      <c r="A11" s="44"/>
      <c r="B11" s="22" t="s">
        <v>5</v>
      </c>
      <c r="C11" s="3"/>
      <c r="D11" s="3"/>
      <c r="E11" s="3"/>
      <c r="F11" s="3"/>
      <c r="G11" s="3"/>
      <c r="H11" s="3"/>
      <c r="I11" s="3"/>
    </row>
    <row r="12" spans="1:9" ht="12.75">
      <c r="A12" s="44"/>
      <c r="B12" s="22" t="s">
        <v>2</v>
      </c>
      <c r="C12" s="3"/>
      <c r="D12" s="3"/>
      <c r="E12" s="3"/>
      <c r="F12" s="3"/>
      <c r="G12" s="3"/>
      <c r="H12" s="3"/>
      <c r="I12" s="3"/>
    </row>
    <row r="13" spans="1:9" ht="12.75">
      <c r="A13" s="44"/>
      <c r="B13" s="23" t="s">
        <v>16</v>
      </c>
      <c r="C13" s="4"/>
      <c r="D13" s="4"/>
      <c r="E13" s="4"/>
      <c r="F13" s="4"/>
      <c r="G13" s="4"/>
      <c r="H13" s="4"/>
      <c r="I13" s="4"/>
    </row>
    <row r="14" spans="1:9" ht="12.75">
      <c r="A14" s="44"/>
      <c r="B14" s="24" t="s">
        <v>6</v>
      </c>
      <c r="C14" s="25" t="str">
        <f aca="true" t="shared" si="0" ref="C14:I14">IF(C10&lt;&gt;"",C10/C11*12,"-")</f>
        <v>-</v>
      </c>
      <c r="D14" s="25" t="str">
        <f t="shared" si="0"/>
        <v>-</v>
      </c>
      <c r="E14" s="25" t="str">
        <f t="shared" si="0"/>
        <v>-</v>
      </c>
      <c r="F14" s="25" t="str">
        <f t="shared" si="0"/>
        <v>-</v>
      </c>
      <c r="G14" s="25" t="str">
        <f t="shared" si="0"/>
        <v>-</v>
      </c>
      <c r="H14" s="25" t="str">
        <f t="shared" si="0"/>
        <v>-</v>
      </c>
      <c r="I14" s="25" t="str">
        <f t="shared" si="0"/>
        <v>-</v>
      </c>
    </row>
    <row r="15" spans="1:9" ht="12.75">
      <c r="A15" s="50" t="s">
        <v>15</v>
      </c>
      <c r="B15" s="21" t="s">
        <v>3</v>
      </c>
      <c r="C15" s="6"/>
      <c r="D15" s="6"/>
      <c r="E15" s="6"/>
      <c r="F15" s="6"/>
      <c r="G15" s="6"/>
      <c r="H15" s="6"/>
      <c r="I15" s="6"/>
    </row>
    <row r="16" spans="1:9" ht="12.75">
      <c r="A16" s="44"/>
      <c r="B16" s="26" t="s">
        <v>12</v>
      </c>
      <c r="C16" s="7"/>
      <c r="D16" s="7"/>
      <c r="E16" s="7"/>
      <c r="F16" s="7"/>
      <c r="G16" s="7"/>
      <c r="H16" s="7"/>
      <c r="I16" s="7"/>
    </row>
    <row r="17" spans="1:9" ht="12.75">
      <c r="A17" s="44"/>
      <c r="B17" s="26" t="s">
        <v>13</v>
      </c>
      <c r="C17" s="7"/>
      <c r="D17" s="7"/>
      <c r="E17" s="7"/>
      <c r="F17" s="7"/>
      <c r="G17" s="7"/>
      <c r="H17" s="7"/>
      <c r="I17" s="7"/>
    </row>
    <row r="18" spans="1:9" ht="12.75">
      <c r="A18" s="44"/>
      <c r="B18" s="22" t="s">
        <v>10</v>
      </c>
      <c r="C18" s="8"/>
      <c r="D18" s="8"/>
      <c r="E18" s="8"/>
      <c r="F18" s="8"/>
      <c r="G18" s="8"/>
      <c r="H18" s="8"/>
      <c r="I18" s="8"/>
    </row>
    <row r="19" spans="1:9" ht="12.75">
      <c r="A19" s="44"/>
      <c r="B19" s="22" t="s">
        <v>11</v>
      </c>
      <c r="C19" s="9"/>
      <c r="D19" s="9"/>
      <c r="E19" s="9"/>
      <c r="F19" s="9"/>
      <c r="G19" s="9"/>
      <c r="H19" s="9"/>
      <c r="I19" s="9"/>
    </row>
    <row r="20" spans="1:9" ht="12.75">
      <c r="A20" s="44"/>
      <c r="B20" s="22" t="s">
        <v>17</v>
      </c>
      <c r="C20" s="9"/>
      <c r="D20" s="9"/>
      <c r="E20" s="9"/>
      <c r="F20" s="9"/>
      <c r="G20" s="9"/>
      <c r="H20" s="9"/>
      <c r="I20" s="9"/>
    </row>
    <row r="21" spans="1:9" ht="12.75">
      <c r="A21" s="44"/>
      <c r="B21" s="23" t="s">
        <v>19</v>
      </c>
      <c r="C21" s="4"/>
      <c r="D21" s="4"/>
      <c r="E21" s="4"/>
      <c r="F21" s="4"/>
      <c r="G21" s="4"/>
      <c r="H21" s="4"/>
      <c r="I21" s="4"/>
    </row>
    <row r="22" spans="1:9" ht="12.75">
      <c r="A22" s="44"/>
      <c r="B22" s="24" t="s">
        <v>23</v>
      </c>
      <c r="C22" s="27" t="str">
        <f aca="true" t="shared" si="1" ref="C22:I22">IF(C14&lt;&gt;"-",IF(C20="Anz. Ausgaben",C14/C12*C21,IF(C20="Tage/Woche",C14/12*C19/C13*C21,C14/12*C19)),"-")</f>
        <v>-</v>
      </c>
      <c r="D22" s="27" t="str">
        <f t="shared" si="1"/>
        <v>-</v>
      </c>
      <c r="E22" s="27" t="str">
        <f t="shared" si="1"/>
        <v>-</v>
      </c>
      <c r="F22" s="27" t="str">
        <f t="shared" si="1"/>
        <v>-</v>
      </c>
      <c r="G22" s="27" t="str">
        <f t="shared" si="1"/>
        <v>-</v>
      </c>
      <c r="H22" s="27" t="str">
        <f t="shared" si="1"/>
        <v>-</v>
      </c>
      <c r="I22" s="27" t="str">
        <f t="shared" si="1"/>
        <v>-</v>
      </c>
    </row>
    <row r="23" spans="1:9" ht="12.75">
      <c r="A23" s="51"/>
      <c r="B23" s="28" t="s">
        <v>26</v>
      </c>
      <c r="C23" s="29" t="str">
        <f aca="true" t="shared" si="2" ref="C23:I23">IF(C22&lt;&gt;"-",IF(C18-C22&gt;0,C18-C22,"-"),"-")</f>
        <v>-</v>
      </c>
      <c r="D23" s="29" t="str">
        <f t="shared" si="2"/>
        <v>-</v>
      </c>
      <c r="E23" s="29" t="str">
        <f t="shared" si="2"/>
        <v>-</v>
      </c>
      <c r="F23" s="29" t="str">
        <f t="shared" si="2"/>
        <v>-</v>
      </c>
      <c r="G23" s="29" t="str">
        <f t="shared" si="2"/>
        <v>-</v>
      </c>
      <c r="H23" s="29" t="str">
        <f t="shared" si="2"/>
        <v>-</v>
      </c>
      <c r="I23" s="29" t="str">
        <f t="shared" si="2"/>
        <v>-</v>
      </c>
    </row>
    <row r="24" spans="1:9" ht="12.75">
      <c r="A24" s="45" t="s">
        <v>4</v>
      </c>
      <c r="B24" s="30" t="s">
        <v>14</v>
      </c>
      <c r="C24" s="10"/>
      <c r="D24" s="10"/>
      <c r="E24" s="10"/>
      <c r="F24" s="10"/>
      <c r="G24" s="10"/>
      <c r="H24" s="10"/>
      <c r="I24" s="10"/>
    </row>
    <row r="25" spans="1:9" ht="12.75">
      <c r="A25" s="46"/>
      <c r="B25" s="30" t="s">
        <v>31</v>
      </c>
      <c r="C25" s="11"/>
      <c r="D25" s="11"/>
      <c r="E25" s="11"/>
      <c r="F25" s="11"/>
      <c r="G25" s="11"/>
      <c r="H25" s="11"/>
      <c r="I25" s="11"/>
    </row>
    <row r="26" spans="1:9" ht="12.75">
      <c r="A26" s="47"/>
      <c r="B26" s="31" t="s">
        <v>9</v>
      </c>
      <c r="C26" s="12"/>
      <c r="D26" s="12"/>
      <c r="E26" s="12"/>
      <c r="F26" s="12"/>
      <c r="G26" s="12"/>
      <c r="H26" s="12"/>
      <c r="I26" s="12"/>
    </row>
    <row r="27" spans="1:9" ht="12.75">
      <c r="A27" s="32"/>
      <c r="B27" s="33" t="s">
        <v>24</v>
      </c>
      <c r="C27" s="29" t="str">
        <f aca="true" t="shared" si="3" ref="C27:I27">IF(C22&lt;&gt;"-",IF(C18-C22-C25+C26&gt;0,C18-C22-C25+C26,"-"),"-")</f>
        <v>-</v>
      </c>
      <c r="D27" s="29" t="str">
        <f t="shared" si="3"/>
        <v>-</v>
      </c>
      <c r="E27" s="29" t="str">
        <f t="shared" si="3"/>
        <v>-</v>
      </c>
      <c r="F27" s="29" t="str">
        <f t="shared" si="3"/>
        <v>-</v>
      </c>
      <c r="G27" s="29" t="str">
        <f t="shared" si="3"/>
        <v>-</v>
      </c>
      <c r="H27" s="29" t="str">
        <f t="shared" si="3"/>
        <v>-</v>
      </c>
      <c r="I27" s="29" t="str">
        <f t="shared" si="3"/>
        <v>-</v>
      </c>
    </row>
    <row r="28" spans="1:9" ht="12.75">
      <c r="A28" s="34"/>
      <c r="B28" s="35" t="s">
        <v>25</v>
      </c>
      <c r="C28" s="29" t="str">
        <f aca="true" t="shared" si="4" ref="C28:I28">IF(C22&lt;&gt;"-",IF(C22-(C18-C25+C26)&gt;0,C22-(C18-C25+C26),0),"-")</f>
        <v>-</v>
      </c>
      <c r="D28" s="29" t="str">
        <f t="shared" si="4"/>
        <v>-</v>
      </c>
      <c r="E28" s="29" t="str">
        <f t="shared" si="4"/>
        <v>-</v>
      </c>
      <c r="F28" s="29" t="str">
        <f t="shared" si="4"/>
        <v>-</v>
      </c>
      <c r="G28" s="29" t="str">
        <f t="shared" si="4"/>
        <v>-</v>
      </c>
      <c r="H28" s="29" t="str">
        <f t="shared" si="4"/>
        <v>-</v>
      </c>
      <c r="I28" s="29" t="str">
        <f t="shared" si="4"/>
        <v>-</v>
      </c>
    </row>
    <row r="29" spans="1:9" ht="12.75">
      <c r="A29" s="36"/>
      <c r="B29" s="35" t="s">
        <v>20</v>
      </c>
      <c r="C29" s="37" t="str">
        <f aca="true" t="shared" si="5" ref="C29:I29">IF(C28&lt;&gt;"-",C28/C22,"-")</f>
        <v>-</v>
      </c>
      <c r="D29" s="37" t="str">
        <f t="shared" si="5"/>
        <v>-</v>
      </c>
      <c r="E29" s="37" t="str">
        <f t="shared" si="5"/>
        <v>-</v>
      </c>
      <c r="F29" s="37" t="str">
        <f t="shared" si="5"/>
        <v>-</v>
      </c>
      <c r="G29" s="37" t="str">
        <f t="shared" si="5"/>
        <v>-</v>
      </c>
      <c r="H29" s="37" t="str">
        <f t="shared" si="5"/>
        <v>-</v>
      </c>
      <c r="I29" s="37" t="str">
        <f t="shared" si="5"/>
        <v>-</v>
      </c>
    </row>
    <row r="30" spans="1:9" ht="12.75">
      <c r="A30" s="38"/>
      <c r="B30" s="22" t="s">
        <v>27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13" t="s">
        <v>8</v>
      </c>
      <c r="I30" s="13" t="s">
        <v>8</v>
      </c>
    </row>
    <row r="31" spans="1:9" ht="12.75">
      <c r="A31" s="48"/>
      <c r="B31" s="39" t="s">
        <v>21</v>
      </c>
      <c r="C31" s="14" t="str">
        <f aca="true" t="shared" si="6" ref="C31:I31">IF(C22&lt;&gt;"-",C18-C25+C26,"-")</f>
        <v>-</v>
      </c>
      <c r="D31" s="14" t="str">
        <f t="shared" si="6"/>
        <v>-</v>
      </c>
      <c r="E31" s="14" t="str">
        <f t="shared" si="6"/>
        <v>-</v>
      </c>
      <c r="F31" s="14" t="str">
        <f t="shared" si="6"/>
        <v>-</v>
      </c>
      <c r="G31" s="14" t="str">
        <f t="shared" si="6"/>
        <v>-</v>
      </c>
      <c r="H31" s="14" t="str">
        <f t="shared" si="6"/>
        <v>-</v>
      </c>
      <c r="I31" s="14" t="str">
        <f t="shared" si="6"/>
        <v>-</v>
      </c>
    </row>
    <row r="32" spans="1:9" ht="13.5" thickBot="1">
      <c r="A32" s="49"/>
      <c r="B32" s="39" t="s">
        <v>22</v>
      </c>
      <c r="C32" s="15" t="str">
        <f aca="true" t="shared" si="7" ref="C32:I32">IF(C22&lt;&gt;"-",ROUND(C31/C22,4),"-")</f>
        <v>-</v>
      </c>
      <c r="D32" s="15" t="str">
        <f t="shared" si="7"/>
        <v>-</v>
      </c>
      <c r="E32" s="15" t="str">
        <f t="shared" si="7"/>
        <v>-</v>
      </c>
      <c r="F32" s="15" t="str">
        <f t="shared" si="7"/>
        <v>-</v>
      </c>
      <c r="G32" s="15" t="str">
        <f t="shared" si="7"/>
        <v>-</v>
      </c>
      <c r="H32" s="15" t="str">
        <f t="shared" si="7"/>
        <v>-</v>
      </c>
      <c r="I32" s="15" t="str">
        <f t="shared" si="7"/>
        <v>-</v>
      </c>
    </row>
    <row r="33" spans="1:9" ht="43.5" customHeight="1" thickBot="1" thickTop="1">
      <c r="A33" s="40"/>
      <c r="B33" s="42" t="s">
        <v>30</v>
      </c>
      <c r="C33" s="16" t="str">
        <f aca="true" t="shared" si="8" ref="C33:I33">IF(C22&lt;&gt;"-",IF(C30="JA",IF(C32&gt;=75%,"Abo 100%",IF(C32&gt;=51%,"Abo 51%",IF(C32&gt;=30%,"Abo 30%",IF(C32&gt;0,"Sonstige bezahlte Auflage","Gratisvertrieb")))),IF(C32&gt;=80%,"Abo 100%",IF(C32&gt;=51%,"Abo 51%",IF(C32&gt;=30%,"Abo 30%",IF(C32&gt;0,"Sonstige bezahlte Auflage","Gratisvertrieb")))))," -")</f>
        <v> -</v>
      </c>
      <c r="D33" s="16" t="str">
        <f t="shared" si="8"/>
        <v> -</v>
      </c>
      <c r="E33" s="16" t="str">
        <f t="shared" si="8"/>
        <v> -</v>
      </c>
      <c r="F33" s="16" t="str">
        <f t="shared" si="8"/>
        <v> -</v>
      </c>
      <c r="G33" s="16" t="str">
        <f t="shared" si="8"/>
        <v> -</v>
      </c>
      <c r="H33" s="16" t="str">
        <f t="shared" si="8"/>
        <v> -</v>
      </c>
      <c r="I33" s="16" t="str">
        <f t="shared" si="8"/>
        <v> -</v>
      </c>
    </row>
    <row r="34" spans="1:9" ht="43.5" customHeight="1" thickBot="1" thickTop="1">
      <c r="A34" s="40"/>
      <c r="B34" s="42" t="s">
        <v>29</v>
      </c>
      <c r="C34" s="16" t="str">
        <f aca="true" t="shared" si="9" ref="C34:I34">IF(C22&lt;&gt;"-",IF(C30="JA",IF(C32&gt;=75%,"80%-100%",IF(C32&gt;=51%,"51%-79%",IF(C32&gt;=30%,"30%-50%",IF(C32&gt;0,"1%-29%","&lt;=0%")))),IF(C32&gt;=80%,"80%-100%",IF(C32&gt;=51%,"51%-79%",IF(C32&gt;=30%,"30%-50%",IF(C32&gt;0,"1%-29%","&lt;=0%")))))," -")</f>
        <v> -</v>
      </c>
      <c r="D34" s="16" t="str">
        <f t="shared" si="9"/>
        <v> -</v>
      </c>
      <c r="E34" s="16" t="str">
        <f t="shared" si="9"/>
        <v> -</v>
      </c>
      <c r="F34" s="16" t="str">
        <f t="shared" si="9"/>
        <v> -</v>
      </c>
      <c r="G34" s="16" t="str">
        <f t="shared" si="9"/>
        <v> -</v>
      </c>
      <c r="H34" s="16" t="str">
        <f t="shared" si="9"/>
        <v> -</v>
      </c>
      <c r="I34" s="16" t="str">
        <f t="shared" si="9"/>
        <v> -</v>
      </c>
    </row>
    <row r="35" spans="3:9" ht="12" thickTop="1">
      <c r="C35" s="41"/>
      <c r="D35" s="41"/>
      <c r="E35" s="41"/>
      <c r="F35" s="41"/>
      <c r="G35" s="41"/>
      <c r="H35" s="41"/>
      <c r="I35" s="41"/>
    </row>
  </sheetData>
  <sheetProtection password="C2DF" sheet="1" objects="1" scenarios="1" selectLockedCells="1"/>
  <mergeCells count="4">
    <mergeCell ref="A9:A14"/>
    <mergeCell ref="A24:A26"/>
    <mergeCell ref="A31:A32"/>
    <mergeCell ref="A15:A23"/>
  </mergeCells>
  <conditionalFormatting sqref="B24:B25">
    <cfRule type="expression" priority="1" dxfId="0" stopIfTrue="1">
      <formula>C22="Nein"</formula>
    </cfRule>
  </conditionalFormatting>
  <conditionalFormatting sqref="B26">
    <cfRule type="expression" priority="2" dxfId="0" stopIfTrue="1">
      <formula>#REF!="Nein"</formula>
    </cfRule>
  </conditionalFormatting>
  <conditionalFormatting sqref="C24:I26">
    <cfRule type="expression" priority="3" dxfId="0" stopIfTrue="1">
      <formula>#REF!="Nein"</formula>
    </cfRule>
  </conditionalFormatting>
  <dataValidations count="6">
    <dataValidation type="list" allowBlank="1" showInputMessage="1" showErrorMessage="1" errorTitle="Achtung!" error="Dieses Feld mit Ja oder Nein bestätigen!" sqref="C30:I30">
      <formula1>VZ</formula1>
    </dataValidation>
    <dataValidation type="decimal" allowBlank="1" showInputMessage="1" showErrorMessage="1" sqref="C25:I26">
      <formula1>0</formula1>
      <formula2>5000</formula2>
    </dataValidation>
    <dataValidation type="whole" allowBlank="1" showInputMessage="1" showErrorMessage="1" sqref="C13:I13">
      <formula1>1</formula1>
      <formula2>7</formula2>
    </dataValidation>
    <dataValidation type="whole" allowBlank="1" showInputMessage="1" showErrorMessage="1" errorTitle="Achtung!" error="Es dürfen nur ganze Zahlen eingegeben werden; wenn dieses Feld nicht benötigt wird, &quot;0&quot; und Leerschritte bitte mit ENTF löschen!" sqref="C12:I12">
      <formula1>0</formula1>
      <formula2>500</formula2>
    </dataValidation>
    <dataValidation type="list" allowBlank="1" showInputMessage="1" showErrorMessage="1" sqref="C20:I20">
      <formula1>UF</formula1>
    </dataValidation>
    <dataValidation type="whole" allowBlank="1" showInputMessage="1" showErrorMessage="1" sqref="C21:I21">
      <formula1>1</formula1>
      <formula2>350</formula2>
    </dataValidation>
  </dataValidations>
  <printOptions/>
  <pageMargins left="0.33" right="0.24" top="0.92" bottom="0.984251968503937" header="0.28" footer="0.5118110236220472"/>
  <pageSetup horizontalDpi="600" verticalDpi="600" orientation="landscape" paperSize="9" scale="95" r:id="rId2"/>
  <headerFooter alignWithMargins="0">
    <oddHeader>&amp;R&amp;G</oddHeader>
    <oddFooter>&amp;L&amp;F / &amp;A&amp;R&amp;P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A6"/>
  <sheetViews>
    <sheetView zoomScalePageLayoutView="0" workbookViewId="0" topLeftCell="A1">
      <selection activeCell="B10" sqref="B10"/>
    </sheetView>
  </sheetViews>
  <sheetFormatPr defaultColWidth="11.57421875" defaultRowHeight="12.75"/>
  <cols>
    <col min="1" max="16384" width="11.57421875" style="1" customWidth="1"/>
  </cols>
  <sheetData>
    <row r="2" ht="11.25">
      <c r="A2" s="1" t="s">
        <v>7</v>
      </c>
    </row>
    <row r="3" ht="11.25">
      <c r="A3" s="1" t="s">
        <v>8</v>
      </c>
    </row>
    <row r="5" ht="11.25">
      <c r="A5" s="1" t="s">
        <v>18</v>
      </c>
    </row>
    <row r="6" ht="11.25">
      <c r="A6" s="1" t="s">
        <v>16</v>
      </c>
    </row>
  </sheetData>
  <sheetProtection password="C9AF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Christof</dc:creator>
  <cp:keywords/>
  <dc:description/>
  <cp:lastModifiedBy>Alexandra Beier-Cizek</cp:lastModifiedBy>
  <cp:lastPrinted>2008-04-10T09:53:10Z</cp:lastPrinted>
  <dcterms:created xsi:type="dcterms:W3CDTF">2004-01-26T19:42:33Z</dcterms:created>
  <dcterms:modified xsi:type="dcterms:W3CDTF">2016-04-27T13:33:05Z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535977790</vt:i4>
  </property>
  <property fmtid="{D5CDD505-2E9C-101B-9397-08002B2CF9AE}" pid="3" name="_EmailSubject">
    <vt:lpwstr>ÖAK Abokalkulator</vt:lpwstr>
  </property>
  <property fmtid="{D5CDD505-2E9C-101B-9397-08002B2CF9AE}" pid="4" name="_AuthorEmail">
    <vt:lpwstr>alexandra.beier-cizek@oeak.at</vt:lpwstr>
  </property>
  <property fmtid="{D5CDD505-2E9C-101B-9397-08002B2CF9AE}" pid="5" name="_AuthorEmailDisplayName">
    <vt:lpwstr>Alexandra Beier-Cizek</vt:lpwstr>
  </property>
  <property fmtid="{D5CDD505-2E9C-101B-9397-08002B2CF9AE}" pid="6" name="_PreviousAdHocReviewCycleID">
    <vt:i4>164873484</vt:i4>
  </property>
  <property fmtid="{D5CDD505-2E9C-101B-9397-08002B2CF9AE}" pid="7" name="_ReviewingToolsShownOnce">
    <vt:lpwstr/>
  </property>
</Properties>
</file>